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<sst xmlns="http://schemas.openxmlformats.org/spreadsheetml/2006/main" count="240" uniqueCount="123">
  <si>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</si>
  <si>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</si>
  <si>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</si>
  <si>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</si>
  <si>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</si>
  <si>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</si>
  <si>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</si>
  <si>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</si>
  <si>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</si>
  <si>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</si>
  <si>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</si>
  <si>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</si>
  <si>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</si>
  <si>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</si>
  <si>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</si>
  <si>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</si>
  <si>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</si>
  <si>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</si>
  <si>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</si>
  <si>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</si>
  <si>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</si>
  <si>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</si>
  <si>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</si>
  <si>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</si>
  <si>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</si>
  <si>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</si>
  <si>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</si>
  <si>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</si>
  <si>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</si>
  <si>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</si>
  <si>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</si>
  <si>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</si>
  <si>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</si>
  <si>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</si>
  <si>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</si>
  <si>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</si>
  <si>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</si>
  <si>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</si>
  <si>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</si>
  <si>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</si>
  <si>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</si>
  <si>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</si>
  <si>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</si>
  <si>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</si>
  <si>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</si>
  <si>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</si>
  <si>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</si>
  <si>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</si>
  <si>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</si>
  <si>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</si>
  <si>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</si>
  <si>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</si>
  <si>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</si>
  <si>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</si>
  <si>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</si>
  <si>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</si>
  <si>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</si>
  <si>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</si>
  <si>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</si>
  <si>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</si>
  <si>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</si>
  <si>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</si>
  <si>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</si>
  <si>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</si>
  <si>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</si>
  <si>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</si>
  <si>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</si>
  <si>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</si>
  <si>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</si>
  <si>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</si>
  <si>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</si>
  <si>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</si>
  <si>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</si>
  <si>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</si>
  <si>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</si>
  <si>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</si>
  <si>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</si>
  <si>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</si>
  <si>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</si>
  <si>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</si>
  <si>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</si>
  <si>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</si>
  <si>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</si>
  <si>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</si>
  <si>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</si>
  <si>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</si>
  <si>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</si>
  <si>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</si>
  <si>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</si>
  <si>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</si>
  <si>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</si>
  <si>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</si>
  <si>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</si>
  <si>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</si>
  <si>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</si>
  <si>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</si>
  <si>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</si>
  <si>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</si>
  <si>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</si>
  <si>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</si>
  <si>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</si>
  <si>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</si>
  <si>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</si>
  <si>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</si>
  <si>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</si>
  <si>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</si>
  <si>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</si>
  <si>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</si>
  <si>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</si>
  <si>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</si>
  <si>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</si>
  <si>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</si>
  <si>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</si>
  <si>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</si>
  <si>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</si>
  <si>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</si>
  <si>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</si>
  <si>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</si>
  <si>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</si>
  <si>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和泉市の公共下水道は、昭和50年度に都市計画決定を行い、昭和52年度から事業を進めていますので、現在、耐用年数が経過している管渠はありません。</t>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</si>
  <si>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しかし、経営の健全性・効率性の指標をみると、これから管渠の布設を行いながら、来るべき管渠の更新に備えるためには、よりいっそう経営の健全化・効率化を図らないといけないことがわかります。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phoneticPr fontId="4"/>
  </si>
  <si>
    <t>非設置</t>
    <rPh sb="0" eb="1">
      <t>ヒ</t>
    </rPh>
    <rPh sb="1" eb="3">
      <t>セッチ</t>
    </rPh>
    <phoneticPr fontId="4"/>
  </si>
  <si>
    <t>　①経常収支比率は、類似団体平均値（以下、平均値）を下回っており、100％を下回らないように、さらなる費用節減が必要です。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前年度と同様に資金的に苦しい経営となっていることがわかります。また、④企業債残高対事業規模比率は前年度から少し下がったものの、平均値を上回っており、類似団体より企業債による経営圧迫の影響が大きいと考えられます。
　⑤経費回収率は平均値を若干下回っており、100％を下回らないよう、さらなる費用節減が必要です。
　⑥汚水処理原価は、平均値より下回っており、前年度との比較でも下がっていますがさらなる費用の節減が必要です。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178" eb="181">
      <t>ゼンネンド</t>
    </rPh>
    <rPh sb="182" eb="184">
      <t>ドウヨウ</t>
    </rPh>
    <rPh sb="226" eb="229">
      <t>ゼンネンド</t>
    </rPh>
    <rPh sb="231" eb="232">
      <t>スコ</t>
    </rPh>
    <rPh sb="233" eb="234">
      <t>サ</t>
    </rPh>
    <rPh sb="296" eb="298">
      <t>ジャッカン</t>
    </rPh>
    <rPh sb="298" eb="300">
      <t>シタマワ</t>
    </rPh>
    <rPh sb="348" eb="349">
      <t>シタ</t>
    </rPh>
    <rPh sb="355" eb="358">
      <t>ゼンネンド</t>
    </rPh>
    <rPh sb="360" eb="362">
      <t>ヒカク</t>
    </rPh>
    <rPh sb="364" eb="365">
      <t>サ</t>
    </rPh>
    <rPh sb="442" eb="445">
      <t>マイネンド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</si>
</sst>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021632"/>
        <c:axId val="64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c:v>
                </c:pt>
                <c:pt idx="3">
                  <c:v>0.11</c:v>
                </c:pt>
                <c:pt idx="4">
                  <c:v>0.13</c:v>
                </c:pt>
              </c:numCache>
            </c:numRef>
          </c:val>
          <c:smooth val="0"/>
        </c:ser>
        <c:dLbls>
          <c:showLegendKey val="0"/>
          <c:showVal val="0"/>
          <c:showCatName val="0"/>
          <c:showSerName val="0"/>
          <c:showPercent val="0"/>
          <c:showBubbleSize val="0"/>
        </c:dLbls>
        <c:marker val="1"/>
        <c:smooth val="0"/>
        <c:axId val="64021632"/>
        <c:axId val="64023552"/>
      </c:lineChart>
      <c:dateAx>
        <c:axId val="64021632"/>
        <c:scaling>
          <c:orientation val="minMax"/>
        </c:scaling>
        <c:delete val="1"/>
        <c:axPos val="b"/>
        <c:numFmt formatCode="ge" sourceLinked="1"/>
        <c:majorTickMark val="none"/>
        <c:minorTickMark val="none"/>
        <c:tickLblPos val="none"/>
        <c:crossAx val="64023552"/>
        <c:crosses val="autoZero"/>
        <c:auto val="1"/>
        <c:lblOffset val="100"/>
        <c:baseTimeUnit val="years"/>
      </c:dateAx>
      <c:valAx>
        <c:axId val="640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877568"/>
        <c:axId val="728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69.95</c:v>
                </c:pt>
                <c:pt idx="3">
                  <c:v>72.239999999999995</c:v>
                </c:pt>
                <c:pt idx="4">
                  <c:v>63.26</c:v>
                </c:pt>
              </c:numCache>
            </c:numRef>
          </c:val>
          <c:smooth val="0"/>
        </c:ser>
        <c:dLbls>
          <c:showLegendKey val="0"/>
          <c:showVal val="0"/>
          <c:showCatName val="0"/>
          <c:showSerName val="0"/>
          <c:showPercent val="0"/>
          <c:showBubbleSize val="0"/>
        </c:dLbls>
        <c:marker val="1"/>
        <c:smooth val="0"/>
        <c:axId val="72877568"/>
        <c:axId val="72879488"/>
      </c:lineChart>
      <c:dateAx>
        <c:axId val="72877568"/>
        <c:scaling>
          <c:orientation val="minMax"/>
        </c:scaling>
        <c:delete val="1"/>
        <c:axPos val="b"/>
        <c:numFmt formatCode="ge" sourceLinked="1"/>
        <c:majorTickMark val="none"/>
        <c:minorTickMark val="none"/>
        <c:tickLblPos val="none"/>
        <c:crossAx val="72879488"/>
        <c:crosses val="autoZero"/>
        <c:auto val="1"/>
        <c:lblOffset val="100"/>
        <c:baseTimeUnit val="years"/>
      </c:dateAx>
      <c:valAx>
        <c:axId val="728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c:v>
                </c:pt>
                <c:pt idx="1">
                  <c:v>88.94</c:v>
                </c:pt>
                <c:pt idx="2">
                  <c:v>89.63</c:v>
                </c:pt>
                <c:pt idx="3">
                  <c:v>89.67</c:v>
                </c:pt>
                <c:pt idx="4">
                  <c:v>89.86</c:v>
                </c:pt>
              </c:numCache>
            </c:numRef>
          </c:val>
        </c:ser>
        <c:dLbls>
          <c:showLegendKey val="0"/>
          <c:showVal val="0"/>
          <c:showCatName val="0"/>
          <c:showSerName val="0"/>
          <c:showPercent val="0"/>
          <c:showBubbleSize val="0"/>
        </c:dLbls>
        <c:gapWidth val="150"/>
        <c:axId val="72930432"/>
        <c:axId val="72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96.69</c:v>
                </c:pt>
                <c:pt idx="3">
                  <c:v>96.84</c:v>
                </c:pt>
                <c:pt idx="4">
                  <c:v>94.07</c:v>
                </c:pt>
              </c:numCache>
            </c:numRef>
          </c:val>
          <c:smooth val="0"/>
        </c:ser>
        <c:dLbls>
          <c:showLegendKey val="0"/>
          <c:showVal val="0"/>
          <c:showCatName val="0"/>
          <c:showSerName val="0"/>
          <c:showPercent val="0"/>
          <c:showBubbleSize val="0"/>
        </c:dLbls>
        <c:marker val="1"/>
        <c:smooth val="0"/>
        <c:axId val="72930432"/>
        <c:axId val="72932352"/>
      </c:lineChart>
      <c:dateAx>
        <c:axId val="72930432"/>
        <c:scaling>
          <c:orientation val="minMax"/>
        </c:scaling>
        <c:delete val="1"/>
        <c:axPos val="b"/>
        <c:numFmt formatCode="ge" sourceLinked="1"/>
        <c:majorTickMark val="none"/>
        <c:minorTickMark val="none"/>
        <c:tickLblPos val="none"/>
        <c:crossAx val="72932352"/>
        <c:crosses val="autoZero"/>
        <c:auto val="1"/>
        <c:lblOffset val="100"/>
        <c:baseTimeUnit val="years"/>
      </c:dateAx>
      <c:valAx>
        <c:axId val="72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103.1</c:v>
                </c:pt>
                <c:pt idx="1">
                  <c:v>103.77</c:v>
                </c:pt>
                <c:pt idx="2">
                  <c:v>101.66</c:v>
                </c:pt>
                <c:pt idx="3">
                  <c:v>101.85</c:v>
                </c:pt>
                <c:pt idx="4">
                  <c:v>102.01</c:v>
                </c:pt>
              </c:numCache>
            </c:numRef>
          </c:val>
        </c:ser>
        <c:dLbls>
          <c:showLegendKey val="0"/>
          <c:showVal val="0"/>
          <c:showCatName val="0"/>
          <c:showSerName val="0"/>
          <c:showPercent val="0"/>
          <c:showBubbleSize val="0"/>
        </c:dLbls>
        <c:gapWidth val="150"/>
        <c:axId val="65639168"/>
        <c:axId val="656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104.63</c:v>
                </c:pt>
                <c:pt idx="3">
                  <c:v>105.91</c:v>
                </c:pt>
                <c:pt idx="4">
                  <c:v>107.45</c:v>
                </c:pt>
              </c:numCache>
            </c:numRef>
          </c:val>
          <c:smooth val="0"/>
        </c:ser>
        <c:dLbls>
          <c:showLegendKey val="0"/>
          <c:showVal val="0"/>
          <c:showCatName val="0"/>
          <c:showSerName val="0"/>
          <c:showPercent val="0"/>
          <c:showBubbleSize val="0"/>
        </c:dLbls>
        <c:marker val="1"/>
        <c:smooth val="0"/>
        <c:axId val="65639168"/>
        <c:axId val="65641088"/>
      </c:lineChart>
      <c:dateAx>
        <c:axId val="65639168"/>
        <c:scaling>
          <c:orientation val="minMax"/>
        </c:scaling>
        <c:delete val="1"/>
        <c:axPos val="b"/>
        <c:numFmt formatCode="ge" sourceLinked="1"/>
        <c:majorTickMark val="none"/>
        <c:minorTickMark val="none"/>
        <c:tickLblPos val="none"/>
        <c:crossAx val="65641088"/>
        <c:crosses val="autoZero"/>
        <c:auto val="1"/>
        <c:lblOffset val="100"/>
        <c:baseTimeUnit val="years"/>
      </c:dateAx>
      <c:valAx>
        <c:axId val="656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1.91</c:v>
                </c:pt>
                <c:pt idx="1">
                  <c:v>2.85</c:v>
                </c:pt>
                <c:pt idx="2">
                  <c:v>10.33</c:v>
                </c:pt>
                <c:pt idx="3">
                  <c:v>12.83</c:v>
                </c:pt>
                <c:pt idx="4">
                  <c:v>15.15</c:v>
                </c:pt>
              </c:numCache>
            </c:numRef>
          </c:val>
        </c:ser>
        <c:dLbls>
          <c:showLegendKey val="0"/>
          <c:showVal val="0"/>
          <c:showCatName val="0"/>
          <c:showSerName val="0"/>
          <c:showPercent val="0"/>
          <c:showBubbleSize val="0"/>
        </c:dLbls>
        <c:gapWidth val="150"/>
        <c:axId val="71905664"/>
        <c:axId val="719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25.54</c:v>
                </c:pt>
                <c:pt idx="3">
                  <c:v>22.87</c:v>
                </c:pt>
                <c:pt idx="4">
                  <c:v>28.95</c:v>
                </c:pt>
              </c:numCache>
            </c:numRef>
          </c:val>
          <c:smooth val="0"/>
        </c:ser>
        <c:dLbls>
          <c:showLegendKey val="0"/>
          <c:showVal val="0"/>
          <c:showCatName val="0"/>
          <c:showSerName val="0"/>
          <c:showPercent val="0"/>
          <c:showBubbleSize val="0"/>
        </c:dLbls>
        <c:marker val="1"/>
        <c:smooth val="0"/>
        <c:axId val="71905664"/>
        <c:axId val="71907584"/>
      </c:lineChart>
      <c:dateAx>
        <c:axId val="71905664"/>
        <c:scaling>
          <c:orientation val="minMax"/>
        </c:scaling>
        <c:delete val="1"/>
        <c:axPos val="b"/>
        <c:numFmt formatCode="ge" sourceLinked="1"/>
        <c:majorTickMark val="none"/>
        <c:minorTickMark val="none"/>
        <c:tickLblPos val="none"/>
        <c:crossAx val="71907584"/>
        <c:crosses val="autoZero"/>
        <c:auto val="1"/>
        <c:lblOffset val="100"/>
        <c:baseTimeUnit val="years"/>
      </c:dateAx>
      <c:valAx>
        <c:axId val="719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946240"/>
        <c:axId val="71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1.39</c:v>
                </c:pt>
                <c:pt idx="3">
                  <c:v>1.2</c:v>
                </c:pt>
                <c:pt idx="4">
                  <c:v>4.07</c:v>
                </c:pt>
              </c:numCache>
            </c:numRef>
          </c:val>
          <c:smooth val="0"/>
        </c:ser>
        <c:dLbls>
          <c:showLegendKey val="0"/>
          <c:showVal val="0"/>
          <c:showCatName val="0"/>
          <c:showSerName val="0"/>
          <c:showPercent val="0"/>
          <c:showBubbleSize val="0"/>
        </c:dLbls>
        <c:marker val="1"/>
        <c:smooth val="0"/>
        <c:axId val="71946240"/>
        <c:axId val="71948160"/>
      </c:lineChart>
      <c:dateAx>
        <c:axId val="71946240"/>
        <c:scaling>
          <c:orientation val="minMax"/>
        </c:scaling>
        <c:delete val="1"/>
        <c:axPos val="b"/>
        <c:numFmt formatCode="ge" sourceLinked="1"/>
        <c:majorTickMark val="none"/>
        <c:minorTickMark val="none"/>
        <c:tickLblPos val="none"/>
        <c:crossAx val="71948160"/>
        <c:crosses val="autoZero"/>
        <c:auto val="1"/>
        <c:lblOffset val="100"/>
        <c:baseTimeUnit val="years"/>
      </c:dateAx>
      <c:valAx>
        <c:axId val="71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451968"/>
        <c:axId val="72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0.1</c:v>
                </c:pt>
                <c:pt idx="3" formatCode="#,##0.00;&quot;△&quot;#,##0.00">
                  <c:v>0</c:v>
                </c:pt>
                <c:pt idx="4">
                  <c:v>11.01</c:v>
                </c:pt>
              </c:numCache>
            </c:numRef>
          </c:val>
          <c:smooth val="0"/>
        </c:ser>
        <c:dLbls>
          <c:showLegendKey val="0"/>
          <c:showVal val="0"/>
          <c:showCatName val="0"/>
          <c:showSerName val="0"/>
          <c:showPercent val="0"/>
          <c:showBubbleSize val="0"/>
        </c:dLbls>
        <c:marker val="1"/>
        <c:smooth val="0"/>
        <c:axId val="72451968"/>
        <c:axId val="72458240"/>
      </c:lineChart>
      <c:dateAx>
        <c:axId val="72451968"/>
        <c:scaling>
          <c:orientation val="minMax"/>
        </c:scaling>
        <c:delete val="1"/>
        <c:axPos val="b"/>
        <c:numFmt formatCode="ge" sourceLinked="1"/>
        <c:majorTickMark val="none"/>
        <c:minorTickMark val="none"/>
        <c:tickLblPos val="none"/>
        <c:crossAx val="72458240"/>
        <c:crosses val="autoZero"/>
        <c:auto val="1"/>
        <c:lblOffset val="100"/>
        <c:baseTimeUnit val="years"/>
      </c:dateAx>
      <c:valAx>
        <c:axId val="72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165.41</c:v>
                </c:pt>
                <c:pt idx="1">
                  <c:v>147.49</c:v>
                </c:pt>
                <c:pt idx="2">
                  <c:v>23.06</c:v>
                </c:pt>
                <c:pt idx="3">
                  <c:v>18.95</c:v>
                </c:pt>
                <c:pt idx="4">
                  <c:v>16.16</c:v>
                </c:pt>
              </c:numCache>
            </c:numRef>
          </c:val>
        </c:ser>
        <c:dLbls>
          <c:showLegendKey val="0"/>
          <c:showVal val="0"/>
          <c:showCatName val="0"/>
          <c:showSerName val="0"/>
          <c:showPercent val="0"/>
          <c:showBubbleSize val="0"/>
        </c:dLbls>
        <c:gapWidth val="150"/>
        <c:axId val="72488448"/>
        <c:axId val="72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72.66</c:v>
                </c:pt>
                <c:pt idx="3">
                  <c:v>66.900000000000006</c:v>
                </c:pt>
                <c:pt idx="4">
                  <c:v>54.03</c:v>
                </c:pt>
              </c:numCache>
            </c:numRef>
          </c:val>
          <c:smooth val="0"/>
        </c:ser>
        <c:dLbls>
          <c:showLegendKey val="0"/>
          <c:showVal val="0"/>
          <c:showCatName val="0"/>
          <c:showSerName val="0"/>
          <c:showPercent val="0"/>
          <c:showBubbleSize val="0"/>
        </c:dLbls>
        <c:marker val="1"/>
        <c:smooth val="0"/>
        <c:axId val="72488448"/>
        <c:axId val="72490368"/>
      </c:lineChart>
      <c:dateAx>
        <c:axId val="72488448"/>
        <c:scaling>
          <c:orientation val="minMax"/>
        </c:scaling>
        <c:delete val="1"/>
        <c:axPos val="b"/>
        <c:numFmt formatCode="ge" sourceLinked="1"/>
        <c:majorTickMark val="none"/>
        <c:minorTickMark val="none"/>
        <c:tickLblPos val="none"/>
        <c:crossAx val="72490368"/>
        <c:crosses val="autoZero"/>
        <c:auto val="1"/>
        <c:lblOffset val="100"/>
        <c:baseTimeUnit val="years"/>
      </c:dateAx>
      <c:valAx>
        <c:axId val="72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1136.8900000000001</c:v>
                </c:pt>
                <c:pt idx="1">
                  <c:v>1090.8399999999999</c:v>
                </c:pt>
                <c:pt idx="2">
                  <c:v>1030.3499999999999</c:v>
                </c:pt>
                <c:pt idx="3">
                  <c:v>1252.07</c:v>
                </c:pt>
                <c:pt idx="4">
                  <c:v>1219.57</c:v>
                </c:pt>
              </c:numCache>
            </c:numRef>
          </c:val>
        </c:ser>
        <c:dLbls>
          <c:showLegendKey val="0"/>
          <c:showVal val="0"/>
          <c:showCatName val="0"/>
          <c:showSerName val="0"/>
          <c:showPercent val="0"/>
          <c:showBubbleSize val="0"/>
        </c:dLbls>
        <c:gapWidth val="150"/>
        <c:axId val="72529024"/>
        <c:axId val="72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607.52</c:v>
                </c:pt>
                <c:pt idx="3">
                  <c:v>643.19000000000005</c:v>
                </c:pt>
                <c:pt idx="4">
                  <c:v>802.49</c:v>
                </c:pt>
              </c:numCache>
            </c:numRef>
          </c:val>
          <c:smooth val="0"/>
        </c:ser>
        <c:dLbls>
          <c:showLegendKey val="0"/>
          <c:showVal val="0"/>
          <c:showCatName val="0"/>
          <c:showSerName val="0"/>
          <c:showPercent val="0"/>
          <c:showBubbleSize val="0"/>
        </c:dLbls>
        <c:marker val="1"/>
        <c:smooth val="0"/>
        <c:axId val="72529024"/>
        <c:axId val="72530944"/>
      </c:lineChart>
      <c:dateAx>
        <c:axId val="72529024"/>
        <c:scaling>
          <c:orientation val="minMax"/>
        </c:scaling>
        <c:delete val="1"/>
        <c:axPos val="b"/>
        <c:numFmt formatCode="ge" sourceLinked="1"/>
        <c:majorTickMark val="none"/>
        <c:minorTickMark val="none"/>
        <c:tickLblPos val="none"/>
        <c:crossAx val="72530944"/>
        <c:crosses val="autoZero"/>
        <c:auto val="1"/>
        <c:lblOffset val="100"/>
        <c:baseTimeUnit val="years"/>
      </c:dateAx>
      <c:valAx>
        <c:axId val="72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102.35</c:v>
                </c:pt>
                <c:pt idx="1">
                  <c:v>103.24</c:v>
                </c:pt>
                <c:pt idx="2">
                  <c:v>97.64</c:v>
                </c:pt>
                <c:pt idx="3">
                  <c:v>101.59</c:v>
                </c:pt>
                <c:pt idx="4">
                  <c:v>102.15</c:v>
                </c:pt>
              </c:numCache>
            </c:numRef>
          </c:val>
        </c:ser>
        <c:dLbls>
          <c:showLegendKey val="0"/>
          <c:showVal val="0"/>
          <c:showCatName val="0"/>
          <c:showSerName val="0"/>
          <c:showPercent val="0"/>
          <c:showBubbleSize val="0"/>
        </c:dLbls>
        <c:gapWidth val="150"/>
        <c:axId val="73147136"/>
        <c:axId val="731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96.91</c:v>
                </c:pt>
                <c:pt idx="3">
                  <c:v>101.54</c:v>
                </c:pt>
                <c:pt idx="4">
                  <c:v>103.18</c:v>
                </c:pt>
              </c:numCache>
            </c:numRef>
          </c:val>
          <c:smooth val="0"/>
        </c:ser>
        <c:dLbls>
          <c:showLegendKey val="0"/>
          <c:showVal val="0"/>
          <c:showCatName val="0"/>
          <c:showSerName val="0"/>
          <c:showPercent val="0"/>
          <c:showBubbleSize val="0"/>
        </c:dLbls>
        <c:marker val="1"/>
        <c:smooth val="0"/>
        <c:axId val="73147136"/>
        <c:axId val="73149056"/>
      </c:lineChart>
      <c:dateAx>
        <c:axId val="73147136"/>
        <c:scaling>
          <c:orientation val="minMax"/>
        </c:scaling>
        <c:delete val="1"/>
        <c:axPos val="b"/>
        <c:numFmt formatCode="ge" sourceLinked="1"/>
        <c:majorTickMark val="none"/>
        <c:minorTickMark val="none"/>
        <c:tickLblPos val="none"/>
        <c:crossAx val="73149056"/>
        <c:crosses val="autoZero"/>
        <c:auto val="1"/>
        <c:lblOffset val="100"/>
        <c:baseTimeUnit val="years"/>
      </c:dateAx>
      <c:valAx>
        <c:axId val="73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120.16</c:v>
                </c:pt>
                <c:pt idx="1">
                  <c:v>119.8</c:v>
                </c:pt>
                <c:pt idx="2">
                  <c:v>124.83</c:v>
                </c:pt>
                <c:pt idx="3">
                  <c:v>120.4</c:v>
                </c:pt>
                <c:pt idx="4">
                  <c:v>119.59</c:v>
                </c:pt>
              </c:numCache>
            </c:numRef>
          </c:val>
        </c:ser>
        <c:dLbls>
          <c:showLegendKey val="0"/>
          <c:showVal val="0"/>
          <c:showCatName val="0"/>
          <c:showSerName val="0"/>
          <c:showPercent val="0"/>
          <c:showBubbleSize val="0"/>
        </c:dLbls>
        <c:gapWidth val="150"/>
        <c:axId val="73185152"/>
        <c:axId val="73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120.5</c:v>
                </c:pt>
                <c:pt idx="3">
                  <c:v>116.15</c:v>
                </c:pt>
                <c:pt idx="4">
                  <c:v>141.11000000000001</c:v>
                </c:pt>
              </c:numCache>
            </c:numRef>
          </c:val>
          <c:smooth val="0"/>
        </c:ser>
        <c:dLbls>
          <c:showLegendKey val="0"/>
          <c:showVal val="0"/>
          <c:showCatName val="0"/>
          <c:showSerName val="0"/>
          <c:showPercent val="0"/>
          <c:showBubbleSize val="0"/>
        </c:dLbls>
        <c:marker val="1"/>
        <c:smooth val="0"/>
        <c:axId val="73185152"/>
        <c:axId val="73187328"/>
      </c:lineChart>
      <c:dateAx>
        <c:axId val="73185152"/>
        <c:scaling>
          <c:orientation val="minMax"/>
        </c:scaling>
        <c:delete val="1"/>
        <c:axPos val="b"/>
        <c:numFmt formatCode="ge" sourceLinked="1"/>
        <c:majorTickMark val="none"/>
        <c:minorTickMark val="none"/>
        <c:tickLblPos val="none"/>
        <c:crossAx val="73187328"/>
        <c:crosses val="autoZero"/>
        <c:auto val="1"/>
        <c:lblOffset val="100"/>
        <c:baseTimeUnit val="years"/>
      </c:dateAx>
      <c:valAx>
        <c:axId val="7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大阪府　和泉市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121</v>
      </c>
      <c r="AE8" s="74"/>
      <c r="AF8" s="74"/>
      <c r="AG8" s="74"/>
      <c r="AH8" s="74"/>
      <c r="AI8" s="74"/>
      <c r="AJ8" s="74"/>
      <c r="AK8" s="4"/>
      <c r="AL8" s="68">
        <f>データ!S6</f>
        <v>186765</v>
      </c>
      <c r="AM8" s="68"/>
      <c r="AN8" s="68"/>
      <c r="AO8" s="68"/>
      <c r="AP8" s="68"/>
      <c r="AQ8" s="68"/>
      <c r="AR8" s="68"/>
      <c r="AS8" s="68"/>
      <c r="AT8" s="67">
        <f>データ!T6</f>
        <v>84.98</v>
      </c>
      <c r="AU8" s="67"/>
      <c r="AV8" s="67"/>
      <c r="AW8" s="67"/>
      <c r="AX8" s="67"/>
      <c r="AY8" s="67"/>
      <c r="AZ8" s="67"/>
      <c r="BA8" s="67"/>
      <c r="BB8" s="67">
        <f>データ!U6</f>
        <v>2197.75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62.16</v>
      </c>
      <c r="J10" s="67"/>
      <c r="K10" s="67"/>
      <c r="L10" s="67"/>
      <c r="M10" s="67"/>
      <c r="N10" s="67"/>
      <c r="O10" s="67"/>
      <c r="P10" s="67">
        <f>データ!P6</f>
        <v>86.31</v>
      </c>
      <c r="Q10" s="67"/>
      <c r="R10" s="67"/>
      <c r="S10" s="67"/>
      <c r="T10" s="67"/>
      <c r="U10" s="67"/>
      <c r="V10" s="67"/>
      <c r="W10" s="67">
        <f>データ!Q6</f>
        <v>82.56</v>
      </c>
      <c r="X10" s="67"/>
      <c r="Y10" s="67"/>
      <c r="Z10" s="67"/>
      <c r="AA10" s="67"/>
      <c r="AB10" s="67"/>
      <c r="AC10" s="67"/>
      <c r="AD10" s="68">
        <f>データ!R6</f>
        <v>2203</v>
      </c>
      <c r="AE10" s="68"/>
      <c r="AF10" s="68"/>
      <c r="AG10" s="68"/>
      <c r="AH10" s="68"/>
      <c r="AI10" s="68"/>
      <c r="AJ10" s="68"/>
      <c r="AK10" s="2"/>
      <c r="AL10" s="68">
        <f>データ!V6</f>
        <v>160864</v>
      </c>
      <c r="AM10" s="68"/>
      <c r="AN10" s="68"/>
      <c r="AO10" s="68"/>
      <c r="AP10" s="68"/>
      <c r="AQ10" s="68"/>
      <c r="AR10" s="68"/>
      <c r="AS10" s="68"/>
      <c r="AT10" s="67">
        <f>データ!W6</f>
        <v>21.54</v>
      </c>
      <c r="AU10" s="67"/>
      <c r="AV10" s="67"/>
      <c r="AW10" s="67"/>
      <c r="AX10" s="67"/>
      <c r="AY10" s="67"/>
      <c r="AZ10" s="67"/>
      <c r="BA10" s="67"/>
      <c r="BB10" s="67">
        <f>データ!X6</f>
        <v>7468.15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272191</v>
      </c>
      <c r="D6" s="34">
        <f t="shared" si="3"/>
        <v>46</v>
      </c>
      <c r="E6" s="34">
        <f t="shared" si="3"/>
        <v>17</v>
      </c>
      <c r="F6" s="34">
        <f t="shared" si="3"/>
        <v>1</v>
      </c>
      <c r="G6" s="34">
        <f t="shared" si="3"/>
        <v>0</v>
      </c>
      <c r="H6" s="34" t="str">
        <f t="shared" si="3"/>
        <v>大阪府　和泉市</v>
      </c>
      <c r="I6" s="34" t="str">
        <f t="shared" si="3"/>
        <v>法適用</v>
      </c>
      <c r="J6" s="34" t="str">
        <f t="shared" si="3"/>
        <v>下水道事業</v>
      </c>
      <c r="K6" s="34" t="str">
        <f t="shared" si="3"/>
        <v>公共下水道</v>
      </c>
      <c r="L6" s="34" t="str">
        <f t="shared" si="3"/>
        <v>Ac1</v>
      </c>
      <c r="M6" s="34">
        <f t="shared" si="3"/>
        <v>0</v>
      </c>
      <c r="N6" s="35" t="str">
        <f t="shared" si="3"/>
        <v>-</v>
      </c>
      <c r="O6" s="35">
        <f t="shared" si="3"/>
        <v>62.16</v>
      </c>
      <c r="P6" s="35">
        <f t="shared" si="3"/>
        <v>86.31</v>
      </c>
      <c r="Q6" s="35">
        <f t="shared" si="3"/>
        <v>82.56</v>
      </c>
      <c r="R6" s="35">
        <f t="shared" si="3"/>
        <v>2203</v>
      </c>
      <c r="S6" s="35">
        <f t="shared" si="3"/>
        <v>186765</v>
      </c>
      <c r="T6" s="35">
        <f t="shared" si="3"/>
        <v>84.98</v>
      </c>
      <c r="U6" s="35">
        <f t="shared" si="3"/>
        <v>2197.75</v>
      </c>
      <c r="V6" s="35">
        <f t="shared" si="3"/>
        <v>160864</v>
      </c>
      <c r="W6" s="35">
        <f t="shared" si="3"/>
        <v>21.54</v>
      </c>
      <c r="X6" s="35">
        <f t="shared" si="3"/>
        <v>7468.15</v>
      </c>
      <c r="Y6" s="36">
        <f>IF(Y7="",NA(),Y7)</f>
        <v>103.1</v>
      </c>
      <c r="Z6" s="36">
        <f t="shared" ref="Z6:AH6" si="4">IF(Z7="",NA(),Z7)</f>
        <v>103.77</v>
      </c>
      <c r="AA6" s="36">
        <f t="shared" si="4"/>
        <v>101.66</v>
      </c>
      <c r="AB6" s="36">
        <f t="shared" si="4"/>
        <v>101.85</v>
      </c>
      <c r="AC6" s="36">
        <f t="shared" si="4"/>
        <v>102.01</v>
      </c>
      <c r="AD6" s="36">
        <f t="shared" si="4"/>
        <v>102.74</v>
      </c>
      <c r="AE6" s="36">
        <f t="shared" si="4"/>
        <v>103.51</v>
      </c>
      <c r="AF6" s="36">
        <f t="shared" si="4"/>
        <v>104.63</v>
      </c>
      <c r="AG6" s="36">
        <f t="shared" si="4"/>
        <v>105.91</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0.1</v>
      </c>
      <c r="AR6" s="35">
        <f t="shared" si="5"/>
        <v>0</v>
      </c>
      <c r="AS6" s="36">
        <f t="shared" si="5"/>
        <v>11.01</v>
      </c>
      <c r="AT6" s="35" t="str">
        <f>IF(AT7="","",IF(AT7="-","【-】","【"&amp;SUBSTITUTE(TEXT(AT7,"#,##0.00"),"-","△")&amp;"】"))</f>
        <v>【4.38】</v>
      </c>
      <c r="AU6" s="36">
        <f>IF(AU7="",NA(),AU7)</f>
        <v>165.41</v>
      </c>
      <c r="AV6" s="36">
        <f t="shared" ref="AV6:BD6" si="6">IF(AV7="",NA(),AV7)</f>
        <v>147.49</v>
      </c>
      <c r="AW6" s="36">
        <f t="shared" si="6"/>
        <v>23.06</v>
      </c>
      <c r="AX6" s="36">
        <f t="shared" si="6"/>
        <v>18.95</v>
      </c>
      <c r="AY6" s="36">
        <f t="shared" si="6"/>
        <v>16.16</v>
      </c>
      <c r="AZ6" s="36">
        <f t="shared" si="6"/>
        <v>184.15</v>
      </c>
      <c r="BA6" s="36">
        <f t="shared" si="6"/>
        <v>205.35</v>
      </c>
      <c r="BB6" s="36">
        <f t="shared" si="6"/>
        <v>72.66</v>
      </c>
      <c r="BC6" s="36">
        <f t="shared" si="6"/>
        <v>66.900000000000006</v>
      </c>
      <c r="BD6" s="36">
        <f t="shared" si="6"/>
        <v>54.03</v>
      </c>
      <c r="BE6" s="35" t="str">
        <f>IF(BE7="","",IF(BE7="-","【-】","【"&amp;SUBSTITUTE(TEXT(BE7,"#,##0.00"),"-","△")&amp;"】"))</f>
        <v>【59.95】</v>
      </c>
      <c r="BF6" s="36">
        <f>IF(BF7="",NA(),BF7)</f>
        <v>1136.8900000000001</v>
      </c>
      <c r="BG6" s="36">
        <f t="shared" ref="BG6:BO6" si="7">IF(BG7="",NA(),BG7)</f>
        <v>1090.8399999999999</v>
      </c>
      <c r="BH6" s="36">
        <f t="shared" si="7"/>
        <v>1030.3499999999999</v>
      </c>
      <c r="BI6" s="36">
        <f t="shared" si="7"/>
        <v>1252.07</v>
      </c>
      <c r="BJ6" s="36">
        <f t="shared" si="7"/>
        <v>1219.57</v>
      </c>
      <c r="BK6" s="36">
        <f t="shared" si="7"/>
        <v>941.18</v>
      </c>
      <c r="BL6" s="36">
        <f t="shared" si="7"/>
        <v>893.45</v>
      </c>
      <c r="BM6" s="36">
        <f t="shared" si="7"/>
        <v>607.52</v>
      </c>
      <c r="BN6" s="36">
        <f t="shared" si="7"/>
        <v>643.19000000000005</v>
      </c>
      <c r="BO6" s="36">
        <f t="shared" si="7"/>
        <v>802.49</v>
      </c>
      <c r="BP6" s="35" t="str">
        <f>IF(BP7="","",IF(BP7="-","【-】","【"&amp;SUBSTITUTE(TEXT(BP7,"#,##0.00"),"-","△")&amp;"】"))</f>
        <v>【728.30】</v>
      </c>
      <c r="BQ6" s="36">
        <f>IF(BQ7="",NA(),BQ7)</f>
        <v>102.35</v>
      </c>
      <c r="BR6" s="36">
        <f t="shared" ref="BR6:BZ6" si="8">IF(BR7="",NA(),BR7)</f>
        <v>103.24</v>
      </c>
      <c r="BS6" s="36">
        <f t="shared" si="8"/>
        <v>97.64</v>
      </c>
      <c r="BT6" s="36">
        <f t="shared" si="8"/>
        <v>101.59</v>
      </c>
      <c r="BU6" s="36">
        <f t="shared" si="8"/>
        <v>102.15</v>
      </c>
      <c r="BV6" s="36">
        <f t="shared" si="8"/>
        <v>93.55</v>
      </c>
      <c r="BW6" s="36">
        <f t="shared" si="8"/>
        <v>95.24</v>
      </c>
      <c r="BX6" s="36">
        <f t="shared" si="8"/>
        <v>96.91</v>
      </c>
      <c r="BY6" s="36">
        <f t="shared" si="8"/>
        <v>101.54</v>
      </c>
      <c r="BZ6" s="36">
        <f t="shared" si="8"/>
        <v>103.18</v>
      </c>
      <c r="CA6" s="35" t="str">
        <f>IF(CA7="","",IF(CA7="-","【-】","【"&amp;SUBSTITUTE(TEXT(CA7,"#,##0.00"),"-","△")&amp;"】"))</f>
        <v>【100.04】</v>
      </c>
      <c r="CB6" s="36">
        <f>IF(CB7="",NA(),CB7)</f>
        <v>120.16</v>
      </c>
      <c r="CC6" s="36">
        <f t="shared" ref="CC6:CK6" si="9">IF(CC7="",NA(),CC7)</f>
        <v>119.8</v>
      </c>
      <c r="CD6" s="36">
        <f t="shared" si="9"/>
        <v>124.83</v>
      </c>
      <c r="CE6" s="36">
        <f t="shared" si="9"/>
        <v>120.4</v>
      </c>
      <c r="CF6" s="36">
        <f t="shared" si="9"/>
        <v>119.59</v>
      </c>
      <c r="CG6" s="36">
        <f t="shared" si="9"/>
        <v>153.24</v>
      </c>
      <c r="CH6" s="36">
        <f t="shared" si="9"/>
        <v>150.75</v>
      </c>
      <c r="CI6" s="36">
        <f t="shared" si="9"/>
        <v>120.5</v>
      </c>
      <c r="CJ6" s="36">
        <f t="shared" si="9"/>
        <v>116.15</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61.73</v>
      </c>
      <c r="CS6" s="36">
        <f t="shared" si="10"/>
        <v>61.1</v>
      </c>
      <c r="CT6" s="36">
        <f t="shared" si="10"/>
        <v>69.95</v>
      </c>
      <c r="CU6" s="36">
        <f t="shared" si="10"/>
        <v>72.239999999999995</v>
      </c>
      <c r="CV6" s="36">
        <f t="shared" si="10"/>
        <v>63.26</v>
      </c>
      <c r="CW6" s="35" t="str">
        <f>IF(CW7="","",IF(CW7="-","【-】","【"&amp;SUBSTITUTE(TEXT(CW7,"#,##0.00"),"-","△")&amp;"】"))</f>
        <v>【60.09】</v>
      </c>
      <c r="CX6" s="36">
        <f>IF(CX7="",NA(),CX7)</f>
        <v>88.9</v>
      </c>
      <c r="CY6" s="36">
        <f t="shared" ref="CY6:DG6" si="11">IF(CY7="",NA(),CY7)</f>
        <v>88.94</v>
      </c>
      <c r="CZ6" s="36">
        <f t="shared" si="11"/>
        <v>89.63</v>
      </c>
      <c r="DA6" s="36">
        <f t="shared" si="11"/>
        <v>89.67</v>
      </c>
      <c r="DB6" s="36">
        <f t="shared" si="11"/>
        <v>89.86</v>
      </c>
      <c r="DC6" s="36">
        <f t="shared" si="11"/>
        <v>93.1</v>
      </c>
      <c r="DD6" s="36">
        <f t="shared" si="11"/>
        <v>93.47</v>
      </c>
      <c r="DE6" s="36">
        <f t="shared" si="11"/>
        <v>96.69</v>
      </c>
      <c r="DF6" s="36">
        <f t="shared" si="11"/>
        <v>96.84</v>
      </c>
      <c r="DG6" s="36">
        <f t="shared" si="11"/>
        <v>94.07</v>
      </c>
      <c r="DH6" s="35" t="str">
        <f>IF(DH7="","",IF(DH7="-","【-】","【"&amp;SUBSTITUTE(TEXT(DH7,"#,##0.00"),"-","△")&amp;"】"))</f>
        <v>【94.90】</v>
      </c>
      <c r="DI6" s="36">
        <f>IF(DI7="",NA(),DI7)</f>
        <v>1.91</v>
      </c>
      <c r="DJ6" s="36">
        <f t="shared" ref="DJ6:DR6" si="12">IF(DJ7="",NA(),DJ7)</f>
        <v>2.85</v>
      </c>
      <c r="DK6" s="36">
        <f t="shared" si="12"/>
        <v>10.33</v>
      </c>
      <c r="DL6" s="36">
        <f t="shared" si="12"/>
        <v>12.83</v>
      </c>
      <c r="DM6" s="36">
        <f t="shared" si="12"/>
        <v>15.15</v>
      </c>
      <c r="DN6" s="36">
        <f t="shared" si="12"/>
        <v>15.36</v>
      </c>
      <c r="DO6" s="36">
        <f t="shared" si="12"/>
        <v>16.57</v>
      </c>
      <c r="DP6" s="36">
        <f t="shared" si="12"/>
        <v>25.54</v>
      </c>
      <c r="DQ6" s="36">
        <f t="shared" si="12"/>
        <v>22.87</v>
      </c>
      <c r="DR6" s="36">
        <f t="shared" si="12"/>
        <v>28.95</v>
      </c>
      <c r="DS6" s="35" t="str">
        <f>IF(DS7="","",IF(DS7="-","【-】","【"&amp;SUBSTITUTE(TEXT(DS7,"#,##0.00"),"-","△")&amp;"】"))</f>
        <v>【37.36】</v>
      </c>
      <c r="DT6" s="35">
        <f>IF(DT7="",NA(),DT7)</f>
        <v>0</v>
      </c>
      <c r="DU6" s="35">
        <f t="shared" ref="DU6:EC6" si="13">IF(DU7="",NA(),DU7)</f>
        <v>0</v>
      </c>
      <c r="DV6" s="35">
        <f t="shared" si="13"/>
        <v>0</v>
      </c>
      <c r="DW6" s="35">
        <f t="shared" si="13"/>
        <v>0</v>
      </c>
      <c r="DX6" s="35">
        <f t="shared" si="13"/>
        <v>0</v>
      </c>
      <c r="DY6" s="36">
        <f t="shared" si="13"/>
        <v>2.81</v>
      </c>
      <c r="DZ6" s="36">
        <f t="shared" si="13"/>
        <v>3.11</v>
      </c>
      <c r="EA6" s="36">
        <f t="shared" si="13"/>
        <v>1.39</v>
      </c>
      <c r="EB6" s="36">
        <f t="shared" si="13"/>
        <v>1.2</v>
      </c>
      <c r="EC6" s="36">
        <f t="shared" si="13"/>
        <v>4.07</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0.1</v>
      </c>
      <c r="EL6" s="36">
        <f t="shared" si="14"/>
        <v>0.1</v>
      </c>
      <c r="EM6" s="36">
        <f t="shared" si="14"/>
        <v>0.11</v>
      </c>
      <c r="EN6" s="36">
        <f t="shared" si="14"/>
        <v>0.13</v>
      </c>
      <c r="EO6" s="35" t="str">
        <f>IF(EO7="","",IF(EO7="-","【-】","【"&amp;SUBSTITUTE(TEXT(EO7,"#,##0.00"),"-","△")&amp;"】"))</f>
        <v>【0.27】</v>
      </c>
    </row>
    <row r="7" spans="1:148" s="37" customFormat="1" x14ac:dyDescent="0.15">
      <c r="A7" s="29"/>
      <c r="B7" s="38">
        <v>2016</v>
      </c>
      <c r="C7" s="38">
        <v>272191</v>
      </c>
      <c r="D7" s="38">
        <v>46</v>
      </c>
      <c r="E7" s="38">
        <v>17</v>
      </c>
      <c r="F7" s="38">
        <v>1</v>
      </c>
      <c r="G7" s="38">
        <v>0</v>
      </c>
      <c r="H7" s="38" t="s">
        <v>108</v>
      </c>
      <c r="I7" s="38" t="s">
        <v>109</v>
      </c>
      <c r="J7" s="38" t="s">
        <v>110</v>
      </c>
      <c r="K7" s="38" t="s">
        <v>111</v>
      </c>
      <c r="L7" s="38" t="s">
        <v>112</v>
      </c>
      <c r="M7" s="38"/>
      <c r="N7" s="39" t="s">
        <v>113</v>
      </c>
      <c r="O7" s="39">
        <v>62.16</v>
      </c>
      <c r="P7" s="39">
        <v>86.31</v>
      </c>
      <c r="Q7" s="39">
        <v>82.56</v>
      </c>
      <c r="R7" s="39">
        <v>2203</v>
      </c>
      <c r="S7" s="39">
        <v>186765</v>
      </c>
      <c r="T7" s="39">
        <v>84.98</v>
      </c>
      <c r="U7" s="39">
        <v>2197.75</v>
      </c>
      <c r="V7" s="39">
        <v>160864</v>
      </c>
      <c r="W7" s="39">
        <v>21.54</v>
      </c>
      <c r="X7" s="39">
        <v>7468.15</v>
      </c>
      <c r="Y7" s="39">
        <v>103.1</v>
      </c>
      <c r="Z7" s="39">
        <v>103.77</v>
      </c>
      <c r="AA7" s="39">
        <v>101.66</v>
      </c>
      <c r="AB7" s="39">
        <v>101.85</v>
      </c>
      <c r="AC7" s="39">
        <v>102.01</v>
      </c>
      <c r="AD7" s="39">
        <v>102.74</v>
      </c>
      <c r="AE7" s="39">
        <v>103.51</v>
      </c>
      <c r="AF7" s="39">
        <v>104.63</v>
      </c>
      <c r="AG7" s="39">
        <v>105.91</v>
      </c>
      <c r="AH7" s="39">
        <v>107.45</v>
      </c>
      <c r="AI7" s="39">
        <v>108.57</v>
      </c>
      <c r="AJ7" s="39">
        <v>0</v>
      </c>
      <c r="AK7" s="39">
        <v>0</v>
      </c>
      <c r="AL7" s="39">
        <v>0</v>
      </c>
      <c r="AM7" s="39">
        <v>0</v>
      </c>
      <c r="AN7" s="39">
        <v>0</v>
      </c>
      <c r="AO7" s="39">
        <v>15.05</v>
      </c>
      <c r="AP7" s="39">
        <v>11.76</v>
      </c>
      <c r="AQ7" s="39">
        <v>0.1</v>
      </c>
      <c r="AR7" s="39">
        <v>0</v>
      </c>
      <c r="AS7" s="39">
        <v>11.01</v>
      </c>
      <c r="AT7" s="39">
        <v>4.38</v>
      </c>
      <c r="AU7" s="39">
        <v>165.41</v>
      </c>
      <c r="AV7" s="39">
        <v>147.49</v>
      </c>
      <c r="AW7" s="39">
        <v>23.06</v>
      </c>
      <c r="AX7" s="39">
        <v>18.95</v>
      </c>
      <c r="AY7" s="39">
        <v>16.16</v>
      </c>
      <c r="AZ7" s="39">
        <v>184.15</v>
      </c>
      <c r="BA7" s="39">
        <v>205.35</v>
      </c>
      <c r="BB7" s="39">
        <v>72.66</v>
      </c>
      <c r="BC7" s="39">
        <v>66.900000000000006</v>
      </c>
      <c r="BD7" s="39">
        <v>54.03</v>
      </c>
      <c r="BE7" s="39">
        <v>59.95</v>
      </c>
      <c r="BF7" s="39">
        <v>1136.8900000000001</v>
      </c>
      <c r="BG7" s="39">
        <v>1090.8399999999999</v>
      </c>
      <c r="BH7" s="39">
        <v>1030.3499999999999</v>
      </c>
      <c r="BI7" s="39">
        <v>1252.07</v>
      </c>
      <c r="BJ7" s="39">
        <v>1219.57</v>
      </c>
      <c r="BK7" s="39">
        <v>941.18</v>
      </c>
      <c r="BL7" s="39">
        <v>893.45</v>
      </c>
      <c r="BM7" s="39">
        <v>607.52</v>
      </c>
      <c r="BN7" s="39">
        <v>643.19000000000005</v>
      </c>
      <c r="BO7" s="39">
        <v>802.49</v>
      </c>
      <c r="BP7" s="39">
        <v>728.3</v>
      </c>
      <c r="BQ7" s="39">
        <v>102.35</v>
      </c>
      <c r="BR7" s="39">
        <v>103.24</v>
      </c>
      <c r="BS7" s="39">
        <v>97.64</v>
      </c>
      <c r="BT7" s="39">
        <v>101.59</v>
      </c>
      <c r="BU7" s="39">
        <v>102.15</v>
      </c>
      <c r="BV7" s="39">
        <v>93.55</v>
      </c>
      <c r="BW7" s="39">
        <v>95.24</v>
      </c>
      <c r="BX7" s="39">
        <v>96.91</v>
      </c>
      <c r="BY7" s="39">
        <v>101.54</v>
      </c>
      <c r="BZ7" s="39">
        <v>103.18</v>
      </c>
      <c r="CA7" s="39">
        <v>100.04</v>
      </c>
      <c r="CB7" s="39">
        <v>120.16</v>
      </c>
      <c r="CC7" s="39">
        <v>119.8</v>
      </c>
      <c r="CD7" s="39">
        <v>124.83</v>
      </c>
      <c r="CE7" s="39">
        <v>120.4</v>
      </c>
      <c r="CF7" s="39">
        <v>119.59</v>
      </c>
      <c r="CG7" s="39">
        <v>153.24</v>
      </c>
      <c r="CH7" s="39">
        <v>150.75</v>
      </c>
      <c r="CI7" s="39">
        <v>120.5</v>
      </c>
      <c r="CJ7" s="39">
        <v>116.15</v>
      </c>
      <c r="CK7" s="39">
        <v>141.11000000000001</v>
      </c>
      <c r="CL7" s="39">
        <v>137.82</v>
      </c>
      <c r="CM7" s="39" t="s">
        <v>113</v>
      </c>
      <c r="CN7" s="39" t="s">
        <v>113</v>
      </c>
      <c r="CO7" s="39" t="s">
        <v>113</v>
      </c>
      <c r="CP7" s="39" t="s">
        <v>113</v>
      </c>
      <c r="CQ7" s="39" t="s">
        <v>113</v>
      </c>
      <c r="CR7" s="39">
        <v>61.73</v>
      </c>
      <c r="CS7" s="39">
        <v>61.1</v>
      </c>
      <c r="CT7" s="39">
        <v>69.95</v>
      </c>
      <c r="CU7" s="39">
        <v>72.239999999999995</v>
      </c>
      <c r="CV7" s="39">
        <v>63.26</v>
      </c>
      <c r="CW7" s="39">
        <v>60.09</v>
      </c>
      <c r="CX7" s="39">
        <v>88.9</v>
      </c>
      <c r="CY7" s="39">
        <v>88.94</v>
      </c>
      <c r="CZ7" s="39">
        <v>89.63</v>
      </c>
      <c r="DA7" s="39">
        <v>89.67</v>
      </c>
      <c r="DB7" s="39">
        <v>89.86</v>
      </c>
      <c r="DC7" s="39">
        <v>93.1</v>
      </c>
      <c r="DD7" s="39">
        <v>93.47</v>
      </c>
      <c r="DE7" s="39">
        <v>96.69</v>
      </c>
      <c r="DF7" s="39">
        <v>96.84</v>
      </c>
      <c r="DG7" s="39">
        <v>94.07</v>
      </c>
      <c r="DH7" s="39">
        <v>94.9</v>
      </c>
      <c r="DI7" s="39">
        <v>1.91</v>
      </c>
      <c r="DJ7" s="39">
        <v>2.85</v>
      </c>
      <c r="DK7" s="39">
        <v>10.33</v>
      </c>
      <c r="DL7" s="39">
        <v>12.83</v>
      </c>
      <c r="DM7" s="39">
        <v>15.15</v>
      </c>
      <c r="DN7" s="39">
        <v>15.36</v>
      </c>
      <c r="DO7" s="39">
        <v>16.57</v>
      </c>
      <c r="DP7" s="39">
        <v>25.54</v>
      </c>
      <c r="DQ7" s="39">
        <v>22.87</v>
      </c>
      <c r="DR7" s="39">
        <v>28.95</v>
      </c>
      <c r="DS7" s="39">
        <v>37.36</v>
      </c>
      <c r="DT7" s="39">
        <v>0</v>
      </c>
      <c r="DU7" s="39">
        <v>0</v>
      </c>
      <c r="DV7" s="39">
        <v>0</v>
      </c>
      <c r="DW7" s="39">
        <v>0</v>
      </c>
      <c r="DX7" s="39">
        <v>0</v>
      </c>
      <c r="DY7" s="39">
        <v>2.81</v>
      </c>
      <c r="DZ7" s="39">
        <v>3.11</v>
      </c>
      <c r="EA7" s="39">
        <v>1.39</v>
      </c>
      <c r="EB7" s="39">
        <v>1.2</v>
      </c>
      <c r="EC7" s="39">
        <v>4.07</v>
      </c>
      <c r="ED7" s="39">
        <v>4.96</v>
      </c>
      <c r="EE7" s="39">
        <v>0</v>
      </c>
      <c r="EF7" s="39">
        <v>0</v>
      </c>
      <c r="EG7" s="39">
        <v>0</v>
      </c>
      <c r="EH7" s="39">
        <v>0</v>
      </c>
      <c r="EI7" s="39">
        <v>0</v>
      </c>
      <c r="EJ7" s="39">
        <v>0.1</v>
      </c>
      <c r="EK7" s="39">
        <v>0.1</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2017-12-25T01:52:24Z</dcterms:created>
  <dcterms:modified xsi:type="dcterms:W3CDTF">2018-02-05T03:50:22Z</dcterms:modified>
  <cp:category/>
</cp:coreProperties>
</file>